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Bekim\Desktop\per permisim\"/>
    </mc:Choice>
  </mc:AlternateContent>
  <xr:revisionPtr revIDLastSave="0" documentId="13_ncr:1_{A2D4859A-7230-4AC8-91A1-D0B63883C979}" xr6:coauthVersionLast="47" xr6:coauthVersionMax="47" xr10:uidLastSave="{00000000-0000-0000-0000-000000000000}"/>
  <workbookProtection workbookAlgorithmName="SHA-512" workbookHashValue="hIDqjWCRaoCbcNEXbx8ZXT4Zm0ThNkJe/WBxasz61Q/4B5+YdSl0ZoKt/+j8nQabbq24Zi2PJr6zA+RC59jBaw==" workbookSaltValue="EYROdam4GPLoV2VcmgLm4Q==" workbookSpinCount="100000" lockStructure="1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D14" i="1"/>
  <c r="C14" i="1"/>
  <c r="E14" i="1" l="1"/>
  <c r="I5" i="1"/>
  <c r="I11" i="1" s="1"/>
  <c r="H5" i="1"/>
  <c r="H11" i="1" s="1"/>
  <c r="J11" i="1" l="1"/>
  <c r="J25" i="1" s="1"/>
  <c r="E5" i="1"/>
  <c r="C6" i="1" s="1"/>
  <c r="J30" i="1" l="1"/>
  <c r="J28" i="1"/>
  <c r="J29" i="1" s="1"/>
  <c r="D6" i="1"/>
  <c r="J33" i="1" l="1"/>
  <c r="D20" i="1"/>
  <c r="D21" i="1" s="1"/>
  <c r="D12" i="1" s="1"/>
  <c r="D19" i="1"/>
  <c r="D11" i="1" s="1"/>
  <c r="C20" i="1"/>
  <c r="C21" i="1" s="1"/>
  <c r="C12" i="1" s="1"/>
  <c r="C19" i="1"/>
  <c r="C11" i="1" s="1"/>
  <c r="E11" i="1" l="1"/>
  <c r="E12" i="1"/>
  <c r="E25" i="1" l="1"/>
  <c r="E28" i="1" s="1"/>
  <c r="E29" i="1" s="1"/>
  <c r="E30" i="1" l="1"/>
  <c r="E33" i="1" s="1"/>
  <c r="C36" i="1" s="1"/>
</calcChain>
</file>

<file path=xl/sharedStrings.xml><?xml version="1.0" encoding="utf-8"?>
<sst xmlns="http://schemas.openxmlformats.org/spreadsheetml/2006/main" count="31" uniqueCount="22">
  <si>
    <t>Konsumi mujor (kWh)-Vendosi të dhënat në A1 dhe A2</t>
  </si>
  <si>
    <t>Në përqindje</t>
  </si>
  <si>
    <t>Totali i tarifës së energjisë</t>
  </si>
  <si>
    <t xml:space="preserve">Tarifa fikse </t>
  </si>
  <si>
    <t>Tarifa e energjisë</t>
  </si>
  <si>
    <t>Neto</t>
  </si>
  <si>
    <t>TVSH (8%)</t>
  </si>
  <si>
    <t>Shuma e faturës për pagesë</t>
  </si>
  <si>
    <t xml:space="preserve">Totali  </t>
  </si>
  <si>
    <t>Tarifa e lartë A1 (kWh)</t>
  </si>
  <si>
    <t>Tarifa e ulët A2 (kWh)</t>
  </si>
  <si>
    <t>Totali (kWh)</t>
  </si>
  <si>
    <t xml:space="preserve">Kalkulim i energjisë (Euro)     </t>
  </si>
  <si>
    <t>Sipas  çmimeve  të  vjetra</t>
  </si>
  <si>
    <r>
      <t xml:space="preserve">Kalkulim i energjisë (Euro)     </t>
    </r>
    <r>
      <rPr>
        <sz val="12"/>
        <color theme="1"/>
        <rFont val="Calibri"/>
        <family val="2"/>
      </rPr>
      <t>≤600kWh</t>
    </r>
  </si>
  <si>
    <t>Konsumi mujor (kWh)-           Vendosi të dhënat në A1 dhe A2</t>
  </si>
  <si>
    <t>Fatura  me çmime                         të reja do të rritet   për</t>
  </si>
  <si>
    <r>
      <t xml:space="preserve">Kalkulim i energjisë (Euro)     </t>
    </r>
    <r>
      <rPr>
        <sz val="12"/>
        <color theme="1"/>
        <rFont val="Calibri"/>
        <family val="2"/>
      </rPr>
      <t>&gt;600kWh</t>
    </r>
  </si>
  <si>
    <r>
      <rPr>
        <sz val="11"/>
        <color theme="0"/>
        <rFont val="Calibri"/>
        <family val="2"/>
      </rPr>
      <t>Ç</t>
    </r>
    <r>
      <rPr>
        <sz val="11"/>
        <color theme="0"/>
        <rFont val="Calibri"/>
        <family val="2"/>
        <scheme val="minor"/>
      </rPr>
      <t xml:space="preserve">mimet (Euro) </t>
    </r>
  </si>
  <si>
    <r>
      <rPr>
        <sz val="12"/>
        <color theme="1"/>
        <rFont val="Calibri"/>
        <family val="2"/>
      </rPr>
      <t>Ç</t>
    </r>
    <r>
      <rPr>
        <sz val="12"/>
        <color theme="1"/>
        <rFont val="Calibri"/>
        <family val="2"/>
        <scheme val="minor"/>
      </rPr>
      <t xml:space="preserve">mimet për kWh (Euro)  ,                </t>
    </r>
    <r>
      <rPr>
        <sz val="12"/>
        <color theme="1"/>
        <rFont val="Calibri"/>
        <family val="2"/>
      </rPr>
      <t>&gt; 600kWh</t>
    </r>
  </si>
  <si>
    <r>
      <rPr>
        <sz val="12"/>
        <color theme="1"/>
        <rFont val="Calibri"/>
        <family val="2"/>
      </rPr>
      <t>Ç</t>
    </r>
    <r>
      <rPr>
        <sz val="12"/>
        <color theme="1"/>
        <rFont val="Calibri"/>
        <family val="2"/>
        <scheme val="minor"/>
      </rPr>
      <t xml:space="preserve">mimet për kWh (Euro)  ,                </t>
    </r>
    <r>
      <rPr>
        <sz val="12"/>
        <color theme="1"/>
        <rFont val="Calibri"/>
        <family val="2"/>
      </rPr>
      <t>≤ 600kWh</t>
    </r>
  </si>
  <si>
    <t>Sipas  propozimeve me çmimeve   të reja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</si>
</sst>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€-1]"/>
    <numFmt numFmtId="165" formatCode="0.000%"/>
    <numFmt numFmtId="166" formatCode="#,##0.0000\ [$€-1]"/>
    <numFmt numFmtId="167" formatCode="#,##0.000\ [$€-1]"/>
    <numFmt numFmtId="168" formatCode="#,##0.0"/>
    <numFmt numFmtId="169" formatCode="0.0%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6" fontId="0" fillId="0" borderId="0" xfId="0" applyNumberFormat="1"/>
    <xf numFmtId="0" fontId="0" fillId="0" borderId="3" xfId="0" applyBorder="1"/>
    <xf numFmtId="0" fontId="0" fillId="0" borderId="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2" xfId="0" applyFill="1" applyBorder="1"/>
    <xf numFmtId="0" fontId="0" fillId="2" borderId="12" xfId="0" applyFill="1" applyBorder="1" applyAlignment="1">
      <alignment wrapText="1"/>
    </xf>
    <xf numFmtId="0" fontId="0" fillId="2" borderId="13" xfId="0" applyFill="1" applyBorder="1"/>
    <xf numFmtId="0" fontId="0" fillId="2" borderId="2" xfId="0" applyFill="1" applyBorder="1" applyAlignment="1">
      <alignment wrapText="1"/>
    </xf>
    <xf numFmtId="0" fontId="0" fillId="3" borderId="8" xfId="0" applyFill="1" applyBorder="1"/>
    <xf numFmtId="0" fontId="0" fillId="3" borderId="9" xfId="0" applyFill="1" applyBorder="1"/>
    <xf numFmtId="0" fontId="3" fillId="0" borderId="14" xfId="0" applyFont="1" applyBorder="1" applyAlignment="1">
      <alignment wrapText="1"/>
    </xf>
    <xf numFmtId="0" fontId="1" fillId="0" borderId="0" xfId="0" applyFont="1"/>
    <xf numFmtId="0" fontId="1" fillId="3" borderId="8" xfId="0" applyFont="1" applyFill="1" applyBorder="1"/>
    <xf numFmtId="0" fontId="1" fillId="3" borderId="9" xfId="0" applyFont="1" applyFill="1" applyBorder="1"/>
    <xf numFmtId="0" fontId="1" fillId="4" borderId="2" xfId="0" applyFont="1" applyFill="1" applyBorder="1"/>
    <xf numFmtId="164" fontId="4" fillId="4" borderId="2" xfId="0" applyNumberFormat="1" applyFont="1" applyFill="1" applyBorder="1"/>
    <xf numFmtId="10" fontId="4" fillId="4" borderId="15" xfId="0" applyNumberFormat="1" applyFont="1" applyFill="1" applyBorder="1"/>
    <xf numFmtId="0" fontId="0" fillId="6" borderId="10" xfId="0" applyFill="1" applyBorder="1"/>
    <xf numFmtId="166" fontId="1" fillId="0" borderId="0" xfId="0" applyNumberFormat="1" applyFont="1" applyFill="1" applyBorder="1"/>
    <xf numFmtId="0" fontId="0" fillId="0" borderId="0" xfId="0" applyProtection="1">
      <protection hidden="1"/>
    </xf>
    <xf numFmtId="164" fontId="1" fillId="4" borderId="2" xfId="0" applyNumberFormat="1" applyFont="1" applyFill="1" applyBorder="1"/>
    <xf numFmtId="0" fontId="3" fillId="5" borderId="8" xfId="0" applyFont="1" applyFill="1" applyBorder="1"/>
    <xf numFmtId="0" fontId="0" fillId="0" borderId="0" xfId="0" applyProtection="1">
      <protection locked="0" hidden="1"/>
    </xf>
    <xf numFmtId="0" fontId="7" fillId="4" borderId="2" xfId="0" applyFont="1" applyFill="1" applyBorder="1"/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7" fillId="7" borderId="8" xfId="0" applyFont="1" applyFill="1" applyBorder="1" applyProtection="1">
      <protection locked="0"/>
    </xf>
    <xf numFmtId="0" fontId="7" fillId="7" borderId="2" xfId="0" applyFont="1" applyFill="1" applyBorder="1" applyProtection="1">
      <protection locked="0"/>
    </xf>
    <xf numFmtId="0" fontId="8" fillId="6" borderId="8" xfId="0" applyFont="1" applyFill="1" applyBorder="1"/>
    <xf numFmtId="0" fontId="8" fillId="6" borderId="9" xfId="0" applyFont="1" applyFill="1" applyBorder="1"/>
    <xf numFmtId="166" fontId="1" fillId="4" borderId="2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/>
    <xf numFmtId="0" fontId="10" fillId="0" borderId="0" xfId="0" applyFont="1" applyFill="1" applyBorder="1" applyAlignment="1" applyProtection="1">
      <alignment wrapText="1"/>
      <protection hidden="1"/>
    </xf>
    <xf numFmtId="167" fontId="11" fillId="0" borderId="0" xfId="0" applyNumberFormat="1" applyFont="1" applyFill="1" applyBorder="1" applyProtection="1">
      <protection hidden="1"/>
    </xf>
    <xf numFmtId="164" fontId="11" fillId="0" borderId="0" xfId="0" applyNumberFormat="1" applyFont="1" applyFill="1" applyBorder="1" applyProtection="1">
      <protection hidden="1"/>
    </xf>
    <xf numFmtId="0" fontId="11" fillId="0" borderId="0" xfId="0" applyFont="1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wrapText="1"/>
      <protection hidden="1"/>
    </xf>
    <xf numFmtId="165" fontId="11" fillId="0" borderId="0" xfId="0" applyNumberFormat="1" applyFont="1" applyFill="1" applyBorder="1" applyProtection="1">
      <protection hidden="1"/>
    </xf>
    <xf numFmtId="166" fontId="11" fillId="0" borderId="0" xfId="0" applyNumberFormat="1" applyFont="1" applyFill="1" applyBorder="1" applyProtection="1">
      <protection hidden="1"/>
    </xf>
    <xf numFmtId="164" fontId="14" fillId="0" borderId="0" xfId="0" applyNumberFormat="1" applyFont="1" applyFill="1" applyBorder="1" applyProtection="1">
      <protection hidden="1"/>
    </xf>
    <xf numFmtId="0" fontId="2" fillId="0" borderId="0" xfId="0" applyFont="1"/>
    <xf numFmtId="0" fontId="2" fillId="0" borderId="0" xfId="0" applyFont="1" applyProtection="1">
      <protection locked="0" hidden="1"/>
    </xf>
    <xf numFmtId="0" fontId="2" fillId="0" borderId="0" xfId="0" applyFont="1" applyProtection="1">
      <protection hidden="1"/>
    </xf>
    <xf numFmtId="168" fontId="11" fillId="0" borderId="0" xfId="0" applyNumberFormat="1" applyFont="1" applyFill="1" applyBorder="1" applyProtection="1">
      <protection hidden="1"/>
    </xf>
    <xf numFmtId="166" fontId="10" fillId="0" borderId="0" xfId="0" applyNumberFormat="1" applyFont="1" applyFill="1" applyBorder="1" applyProtection="1">
      <protection hidden="1"/>
    </xf>
    <xf numFmtId="0" fontId="15" fillId="0" borderId="0" xfId="0" applyFont="1" applyFill="1" applyBorder="1" applyAlignment="1" applyProtection="1">
      <alignment wrapText="1"/>
      <protection hidden="1"/>
    </xf>
    <xf numFmtId="166" fontId="16" fillId="0" borderId="0" xfId="0" applyNumberFormat="1" applyFont="1" applyFill="1" applyBorder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" fillId="0" borderId="7" xfId="0" applyFont="1" applyBorder="1" applyProtection="1"/>
    <xf numFmtId="0" fontId="0" fillId="0" borderId="0" xfId="0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5" borderId="18" xfId="0" applyFont="1" applyFill="1" applyBorder="1" applyAlignment="1" applyProtection="1">
      <alignment wrapText="1"/>
    </xf>
    <xf numFmtId="0" fontId="1" fillId="2" borderId="5" xfId="0" applyFont="1" applyFill="1" applyBorder="1" applyAlignment="1" applyProtection="1">
      <alignment wrapText="1"/>
    </xf>
    <xf numFmtId="164" fontId="1" fillId="3" borderId="1" xfId="0" applyNumberFormat="1" applyFont="1" applyFill="1" applyBorder="1" applyProtection="1"/>
    <xf numFmtId="164" fontId="1" fillId="3" borderId="16" xfId="0" applyNumberFormat="1" applyFont="1" applyFill="1" applyBorder="1" applyProtection="1"/>
    <xf numFmtId="164" fontId="1" fillId="4" borderId="2" xfId="0" applyNumberFormat="1" applyFont="1" applyFill="1" applyBorder="1" applyProtection="1"/>
    <xf numFmtId="164" fontId="1" fillId="3" borderId="6" xfId="0" applyNumberFormat="1" applyFont="1" applyFill="1" applyBorder="1" applyProtection="1"/>
    <xf numFmtId="164" fontId="1" fillId="3" borderId="17" xfId="0" applyNumberFormat="1" applyFont="1" applyFill="1" applyBorder="1" applyProtection="1"/>
    <xf numFmtId="0" fontId="10" fillId="0" borderId="0" xfId="0" applyFont="1" applyProtection="1">
      <protection hidden="1"/>
    </xf>
    <xf numFmtId="0" fontId="10" fillId="0" borderId="0" xfId="0" applyFont="1" applyBorder="1" applyProtection="1">
      <protection hidden="1"/>
    </xf>
    <xf numFmtId="0" fontId="1" fillId="2" borderId="21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wrapText="1"/>
    </xf>
    <xf numFmtId="169" fontId="11" fillId="0" borderId="0" xfId="0" applyNumberFormat="1" applyFont="1" applyFill="1" applyBorder="1" applyProtection="1"/>
    <xf numFmtId="0" fontId="11" fillId="0" borderId="0" xfId="0" applyFont="1" applyFill="1" applyBorder="1" applyProtection="1"/>
    <xf numFmtId="0" fontId="1" fillId="0" borderId="0" xfId="0" applyFont="1" applyBorder="1" applyProtection="1"/>
    <xf numFmtId="166" fontId="1" fillId="3" borderId="22" xfId="0" applyNumberFormat="1" applyFont="1" applyFill="1" applyBorder="1" applyProtection="1"/>
    <xf numFmtId="0" fontId="1" fillId="2" borderId="14" xfId="0" applyFont="1" applyFill="1" applyBorder="1" applyAlignment="1" applyProtection="1">
      <alignment wrapText="1"/>
    </xf>
    <xf numFmtId="166" fontId="1" fillId="3" borderId="23" xfId="0" applyNumberFormat="1" applyFont="1" applyFill="1" applyBorder="1" applyProtection="1"/>
    <xf numFmtId="0" fontId="1" fillId="0" borderId="10" xfId="0" applyFont="1" applyBorder="1" applyProtection="1"/>
    <xf numFmtId="0" fontId="3" fillId="0" borderId="18" xfId="0" applyFont="1" applyBorder="1"/>
    <xf numFmtId="0" fontId="5" fillId="2" borderId="8" xfId="0" applyFont="1" applyFill="1" applyBorder="1" applyAlignment="1">
      <alignment wrapText="1"/>
    </xf>
    <xf numFmtId="0" fontId="3" fillId="6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6"/>
  <sheetViews>
    <sheetView tabSelected="1" workbookViewId="0">
      <selection activeCell="Y10" sqref="Y10"/>
    </sheetView>
  </sheetViews>
  <sheetFormatPr defaultRowHeight="15" x14ac:dyDescent="0.25"/>
  <cols>
    <col min="1" max="1" width="1.85546875" customWidth="1"/>
    <col min="2" max="2" width="33" customWidth="1"/>
    <col min="3" max="3" width="14" customWidth="1"/>
    <col min="4" max="4" width="14.85546875" customWidth="1"/>
    <col min="5" max="5" width="18" customWidth="1"/>
    <col min="6" max="6" width="15" customWidth="1"/>
    <col min="7" max="7" width="3" style="20" hidden="1" customWidth="1"/>
    <col min="8" max="8" width="2.85546875" style="20" hidden="1" customWidth="1"/>
    <col min="9" max="9" width="2.140625" style="20" hidden="1" customWidth="1"/>
    <col min="10" max="10" width="1.7109375" style="20" hidden="1" customWidth="1"/>
    <col min="11" max="11" width="2.42578125" style="20" hidden="1" customWidth="1"/>
    <col min="12" max="12" width="3.85546875" style="20" hidden="1" customWidth="1"/>
    <col min="13" max="13" width="3.42578125" style="20" hidden="1" customWidth="1"/>
    <col min="14" max="14" width="3" style="20" hidden="1" customWidth="1"/>
    <col min="15" max="15" width="3.28515625" style="20" hidden="1" customWidth="1"/>
    <col min="16" max="16" width="5" style="20" hidden="1" customWidth="1"/>
    <col min="17" max="17" width="3.85546875" style="20" hidden="1" customWidth="1"/>
    <col min="18" max="22" width="0" style="20" hidden="1" customWidth="1"/>
  </cols>
  <sheetData>
    <row r="1" spans="2:22" ht="15.75" thickBot="1" x14ac:dyDescent="0.3">
      <c r="G1" s="40"/>
      <c r="H1" s="40"/>
      <c r="I1" s="40"/>
      <c r="J1" s="40"/>
    </row>
    <row r="2" spans="2:22" ht="24" thickBot="1" x14ac:dyDescent="0.4">
      <c r="B2" s="29"/>
      <c r="C2" s="79" t="s">
        <v>21</v>
      </c>
      <c r="D2" s="30"/>
      <c r="E2" s="18"/>
      <c r="F2" s="46"/>
      <c r="G2" s="39"/>
      <c r="H2" s="41" t="s">
        <v>13</v>
      </c>
      <c r="I2" s="39"/>
      <c r="J2" s="39"/>
      <c r="K2" s="66"/>
      <c r="L2" s="53"/>
      <c r="M2" s="53"/>
      <c r="N2" s="53"/>
      <c r="O2" s="53"/>
    </row>
    <row r="3" spans="2:22" ht="15.75" thickBot="1" x14ac:dyDescent="0.3">
      <c r="F3" s="46"/>
      <c r="G3" s="67"/>
      <c r="H3" s="67"/>
      <c r="I3" s="67"/>
      <c r="J3" s="67"/>
      <c r="K3" s="66"/>
      <c r="L3" s="53"/>
      <c r="M3" s="53"/>
      <c r="N3" s="53"/>
      <c r="O3" s="53"/>
    </row>
    <row r="4" spans="2:22" ht="45.75" customHeight="1" thickBot="1" x14ac:dyDescent="0.35">
      <c r="B4" s="2"/>
      <c r="C4" s="25" t="s">
        <v>9</v>
      </c>
      <c r="D4" s="26" t="s">
        <v>10</v>
      </c>
      <c r="E4" s="77" t="s">
        <v>11</v>
      </c>
      <c r="F4" s="46"/>
      <c r="G4" s="39"/>
      <c r="H4" s="35" t="s">
        <v>9</v>
      </c>
      <c r="I4" s="35" t="s">
        <v>10</v>
      </c>
      <c r="J4" s="39" t="s">
        <v>11</v>
      </c>
      <c r="K4" s="66"/>
      <c r="L4" s="53"/>
      <c r="M4" s="53"/>
      <c r="N4" s="53"/>
      <c r="O4" s="53"/>
    </row>
    <row r="5" spans="2:22" ht="71.25" customHeight="1" thickBot="1" x14ac:dyDescent="0.4">
      <c r="B5" s="78" t="s">
        <v>15</v>
      </c>
      <c r="C5" s="27">
        <v>100</v>
      </c>
      <c r="D5" s="28">
        <v>100</v>
      </c>
      <c r="E5" s="24">
        <f>C5+D5</f>
        <v>200</v>
      </c>
      <c r="F5" s="46"/>
      <c r="G5" s="42" t="s">
        <v>0</v>
      </c>
      <c r="H5" s="38">
        <f>C5</f>
        <v>100</v>
      </c>
      <c r="I5" s="38">
        <f>D5</f>
        <v>100</v>
      </c>
      <c r="J5" s="38"/>
      <c r="K5" s="66"/>
      <c r="L5" s="53"/>
      <c r="M5" s="53"/>
      <c r="N5" s="53"/>
      <c r="O5" s="53"/>
    </row>
    <row r="6" spans="2:22" s="23" customFormat="1" ht="12.75" customHeight="1" x14ac:dyDescent="0.25">
      <c r="B6" s="69" t="s">
        <v>1</v>
      </c>
      <c r="C6" s="70">
        <f>(C5/E5)</f>
        <v>0.5</v>
      </c>
      <c r="D6" s="70">
        <f>(D5/E5)</f>
        <v>0.5</v>
      </c>
      <c r="E6" s="71"/>
      <c r="F6" s="47"/>
      <c r="G6" s="42"/>
      <c r="H6" s="43"/>
      <c r="I6" s="43"/>
      <c r="J6" s="38"/>
      <c r="K6" s="66"/>
      <c r="L6" s="53"/>
      <c r="M6" s="53"/>
      <c r="N6" s="53"/>
      <c r="O6" s="53"/>
      <c r="P6" s="20"/>
      <c r="Q6" s="20"/>
      <c r="R6" s="20"/>
      <c r="S6" s="20"/>
      <c r="T6" s="20"/>
      <c r="U6" s="20"/>
      <c r="V6" s="20"/>
    </row>
    <row r="7" spans="2:22" ht="11.25" customHeight="1" thickBot="1" x14ac:dyDescent="0.3">
      <c r="B7" s="56"/>
      <c r="C7" s="72"/>
      <c r="D7" s="72"/>
      <c r="E7" s="72"/>
      <c r="F7" s="46"/>
      <c r="G7" s="39"/>
      <c r="H7" s="38"/>
      <c r="I7" s="38"/>
      <c r="J7" s="38"/>
      <c r="K7" s="66"/>
      <c r="L7" s="53"/>
      <c r="M7" s="53"/>
      <c r="N7" s="53"/>
      <c r="O7" s="53"/>
    </row>
    <row r="8" spans="2:22" ht="39" customHeight="1" thickBot="1" x14ac:dyDescent="0.3">
      <c r="B8" s="74" t="s">
        <v>20</v>
      </c>
      <c r="C8" s="75">
        <v>6.7500000000000004E-2</v>
      </c>
      <c r="D8" s="75">
        <v>2.8899999999999999E-2</v>
      </c>
      <c r="E8" s="76"/>
      <c r="F8" s="46"/>
      <c r="G8" s="35" t="s">
        <v>18</v>
      </c>
      <c r="H8" s="44">
        <v>6.7500000000000004E-2</v>
      </c>
      <c r="I8" s="44">
        <v>2.8899999999999999E-2</v>
      </c>
      <c r="J8" s="38"/>
      <c r="K8" s="66"/>
      <c r="L8" s="53"/>
      <c r="M8" s="53"/>
      <c r="N8" s="53"/>
      <c r="O8" s="53"/>
    </row>
    <row r="9" spans="2:22" ht="32.25" thickBot="1" x14ac:dyDescent="0.3">
      <c r="B9" s="68" t="s">
        <v>19</v>
      </c>
      <c r="C9" s="73">
        <f>14.0856479463075/100</f>
        <v>0.140856479463075</v>
      </c>
      <c r="D9" s="73">
        <f>6.03074408367833/100</f>
        <v>6.0307440836783306E-2</v>
      </c>
      <c r="E9" s="55"/>
      <c r="F9" s="46"/>
      <c r="G9" s="39"/>
      <c r="H9" s="38"/>
      <c r="I9" s="38"/>
      <c r="J9" s="38"/>
      <c r="K9" s="66"/>
      <c r="L9" s="53"/>
      <c r="M9" s="53"/>
      <c r="N9" s="53"/>
      <c r="O9" s="53"/>
    </row>
    <row r="10" spans="2:22" ht="16.5" thickBot="1" x14ac:dyDescent="0.3">
      <c r="B10" s="57"/>
      <c r="C10" s="58"/>
      <c r="D10" s="58"/>
      <c r="E10" s="59" t="s">
        <v>8</v>
      </c>
      <c r="F10" s="46"/>
      <c r="G10" s="39"/>
      <c r="H10" s="38"/>
      <c r="I10" s="38"/>
      <c r="J10" s="38"/>
      <c r="K10" s="66"/>
      <c r="L10" s="53"/>
      <c r="M10" s="53"/>
      <c r="N10" s="53"/>
      <c r="O10" s="53"/>
    </row>
    <row r="11" spans="2:22" ht="45.75" customHeight="1" thickBot="1" x14ac:dyDescent="0.3">
      <c r="B11" s="60" t="s">
        <v>14</v>
      </c>
      <c r="C11" s="61">
        <f>C19</f>
        <v>6.75</v>
      </c>
      <c r="D11" s="62">
        <f>D19</f>
        <v>2.8899999999999997</v>
      </c>
      <c r="E11" s="63">
        <f>C11+D11</f>
        <v>9.64</v>
      </c>
      <c r="F11" s="46"/>
      <c r="G11" s="35" t="s">
        <v>12</v>
      </c>
      <c r="H11" s="37">
        <f>H5*H8</f>
        <v>6.75</v>
      </c>
      <c r="I11" s="37">
        <f>I5*I8</f>
        <v>2.8899999999999997</v>
      </c>
      <c r="J11" s="37">
        <f>H11+I11</f>
        <v>9.64</v>
      </c>
      <c r="K11" s="66"/>
      <c r="L11" s="53"/>
      <c r="M11" s="53"/>
      <c r="N11" s="53"/>
      <c r="O11" s="53"/>
    </row>
    <row r="12" spans="2:22" ht="32.25" thickBot="1" x14ac:dyDescent="0.3">
      <c r="B12" s="60" t="s">
        <v>17</v>
      </c>
      <c r="C12" s="64">
        <f>C21</f>
        <v>0</v>
      </c>
      <c r="D12" s="65">
        <f>D21</f>
        <v>0</v>
      </c>
      <c r="E12" s="63">
        <f>C12+D12</f>
        <v>0</v>
      </c>
      <c r="F12" s="46"/>
      <c r="G12" s="39"/>
      <c r="H12" s="38"/>
      <c r="I12" s="38"/>
      <c r="J12" s="38"/>
      <c r="K12" s="66"/>
      <c r="L12" s="53"/>
      <c r="M12" s="53"/>
      <c r="N12" s="53"/>
      <c r="O12" s="53"/>
    </row>
    <row r="13" spans="2:22" s="20" customFormat="1" ht="18" customHeight="1" thickBot="1" x14ac:dyDescent="0.3">
      <c r="B13" s="51"/>
      <c r="C13" s="52"/>
      <c r="D13" s="52"/>
      <c r="E13" s="52"/>
      <c r="F13" s="48"/>
      <c r="G13" s="39"/>
      <c r="H13" s="38"/>
      <c r="I13" s="38"/>
      <c r="J13" s="38"/>
      <c r="K13" s="66"/>
      <c r="L13" s="53"/>
      <c r="M13" s="53"/>
      <c r="N13" s="53"/>
      <c r="O13" s="53"/>
    </row>
    <row r="14" spans="2:22" s="20" customFormat="1" ht="14.25" hidden="1" customHeight="1" x14ac:dyDescent="0.25">
      <c r="B14" s="35"/>
      <c r="C14" s="49">
        <f>C5</f>
        <v>100</v>
      </c>
      <c r="D14" s="49">
        <f>D5</f>
        <v>100</v>
      </c>
      <c r="E14" s="49">
        <f>C14+D14</f>
        <v>200</v>
      </c>
      <c r="F14" s="48"/>
      <c r="G14" s="39"/>
      <c r="H14" s="38"/>
      <c r="I14" s="38"/>
      <c r="J14" s="38"/>
      <c r="K14" s="66"/>
      <c r="L14" s="53"/>
      <c r="M14" s="53"/>
      <c r="N14" s="53"/>
      <c r="O14" s="53"/>
    </row>
    <row r="15" spans="2:22" s="20" customFormat="1" ht="13.5" hidden="1" customHeight="1" x14ac:dyDescent="0.25">
      <c r="B15" s="35"/>
      <c r="C15" s="44"/>
      <c r="D15" s="44"/>
      <c r="E15" s="44"/>
      <c r="F15" s="48"/>
      <c r="G15" s="39"/>
      <c r="H15" s="38"/>
      <c r="I15" s="38"/>
      <c r="J15" s="38"/>
      <c r="K15" s="66"/>
      <c r="L15" s="53"/>
      <c r="M15" s="53"/>
      <c r="N15" s="53"/>
      <c r="O15" s="53"/>
    </row>
    <row r="16" spans="2:22" s="20" customFormat="1" ht="15.75" hidden="1" customHeight="1" x14ac:dyDescent="0.25">
      <c r="B16" s="35"/>
      <c r="C16" s="44"/>
      <c r="D16" s="44"/>
      <c r="E16" s="44"/>
      <c r="F16" s="48"/>
      <c r="G16" s="39"/>
      <c r="H16" s="38"/>
      <c r="I16" s="38"/>
      <c r="J16" s="38"/>
      <c r="K16" s="66"/>
      <c r="L16" s="53"/>
      <c r="M16" s="53"/>
      <c r="N16" s="53"/>
      <c r="O16" s="53"/>
    </row>
    <row r="17" spans="2:15" s="20" customFormat="1" ht="21.75" hidden="1" customHeight="1" x14ac:dyDescent="0.25">
      <c r="B17" s="35"/>
      <c r="C17" s="44"/>
      <c r="D17" s="44"/>
      <c r="E17" s="44"/>
      <c r="F17" s="48"/>
      <c r="G17" s="39"/>
      <c r="H17" s="38"/>
      <c r="I17" s="38"/>
      <c r="J17" s="38"/>
      <c r="K17" s="66"/>
      <c r="L17" s="53"/>
      <c r="M17" s="53"/>
      <c r="N17" s="53"/>
      <c r="O17" s="53"/>
    </row>
    <row r="18" spans="2:15" s="20" customFormat="1" ht="17.25" hidden="1" customHeight="1" x14ac:dyDescent="0.25">
      <c r="B18" s="35"/>
      <c r="C18" s="49"/>
      <c r="D18" s="49"/>
      <c r="E18" s="44"/>
      <c r="F18" s="48"/>
      <c r="G18" s="39"/>
      <c r="H18" s="38"/>
      <c r="I18" s="38"/>
      <c r="J18" s="38"/>
      <c r="K18" s="66"/>
      <c r="L18" s="53"/>
      <c r="M18" s="53"/>
      <c r="N18" s="53"/>
      <c r="O18" s="53"/>
    </row>
    <row r="19" spans="2:15" s="20" customFormat="1" ht="24.75" hidden="1" customHeight="1" x14ac:dyDescent="0.25">
      <c r="B19" s="35"/>
      <c r="C19" s="37">
        <f>IF(E5&gt;600, 600*C6*C8, C14*C8)</f>
        <v>6.75</v>
      </c>
      <c r="D19" s="37">
        <f>IF(E5&gt;600, 600*D6*D8, D14*D8)</f>
        <v>2.8899999999999997</v>
      </c>
      <c r="E19" s="44"/>
      <c r="F19" s="48"/>
      <c r="G19" s="39"/>
      <c r="H19" s="38"/>
      <c r="I19" s="38"/>
      <c r="J19" s="38"/>
      <c r="K19" s="66"/>
      <c r="L19" s="53"/>
      <c r="M19" s="53"/>
      <c r="N19" s="53"/>
      <c r="O19" s="53"/>
    </row>
    <row r="20" spans="2:15" s="20" customFormat="1" ht="18.75" hidden="1" customHeight="1" x14ac:dyDescent="0.25">
      <c r="B20" s="35"/>
      <c r="C20" s="36">
        <f>IF(E14&gt;600, (E14-600)*C6, 0 )</f>
        <v>0</v>
      </c>
      <c r="D20" s="36">
        <f>IF(E14&gt;600, (E14-600)*D6, 0)</f>
        <v>0</v>
      </c>
      <c r="E20" s="44"/>
      <c r="F20" s="48"/>
      <c r="G20" s="39"/>
      <c r="H20" s="38"/>
      <c r="I20" s="38"/>
      <c r="J20" s="38"/>
      <c r="K20" s="66"/>
      <c r="L20" s="53"/>
      <c r="M20" s="53"/>
      <c r="N20" s="53"/>
      <c r="O20" s="53"/>
    </row>
    <row r="21" spans="2:15" s="20" customFormat="1" ht="16.5" hidden="1" customHeight="1" x14ac:dyDescent="0.25">
      <c r="B21" s="35"/>
      <c r="C21" s="37">
        <f>C20*C9</f>
        <v>0</v>
      </c>
      <c r="D21" s="37">
        <f>D20*D9</f>
        <v>0</v>
      </c>
      <c r="E21" s="44"/>
      <c r="F21" s="48"/>
      <c r="G21" s="39"/>
      <c r="H21" s="38"/>
      <c r="I21" s="38"/>
      <c r="J21" s="38"/>
      <c r="K21" s="66"/>
      <c r="L21" s="53"/>
      <c r="M21" s="53"/>
      <c r="N21" s="53"/>
      <c r="O21" s="53"/>
    </row>
    <row r="22" spans="2:15" s="20" customFormat="1" ht="15.75" hidden="1" customHeight="1" x14ac:dyDescent="0.25">
      <c r="B22" s="35"/>
      <c r="C22" s="37"/>
      <c r="D22" s="44"/>
      <c r="E22" s="44"/>
      <c r="F22" s="48"/>
      <c r="G22" s="39"/>
      <c r="H22" s="38"/>
      <c r="I22" s="38"/>
      <c r="J22" s="38"/>
      <c r="K22" s="66"/>
      <c r="L22" s="53"/>
      <c r="M22" s="53"/>
      <c r="N22" s="53"/>
      <c r="O22" s="53"/>
    </row>
    <row r="23" spans="2:15" s="20" customFormat="1" ht="27" hidden="1" customHeight="1" x14ac:dyDescent="0.25">
      <c r="B23" s="51"/>
      <c r="C23" s="52"/>
      <c r="D23" s="52"/>
      <c r="E23" s="52"/>
      <c r="F23" s="48"/>
      <c r="G23" s="39"/>
      <c r="H23" s="38"/>
      <c r="I23" s="38"/>
      <c r="J23" s="38"/>
      <c r="K23" s="66"/>
      <c r="L23" s="53"/>
      <c r="M23" s="53"/>
      <c r="N23" s="53"/>
      <c r="O23" s="53"/>
    </row>
    <row r="24" spans="2:15" s="20" customFormat="1" ht="27" hidden="1" customHeight="1" thickBot="1" x14ac:dyDescent="0.3">
      <c r="B24" s="53"/>
      <c r="C24" s="54"/>
      <c r="D24" s="54"/>
      <c r="E24" s="54"/>
      <c r="F24" s="48"/>
      <c r="G24" s="39"/>
      <c r="H24" s="38"/>
      <c r="I24" s="38"/>
      <c r="J24" s="38"/>
      <c r="K24" s="66"/>
      <c r="L24" s="53"/>
      <c r="M24" s="53"/>
      <c r="N24" s="53"/>
      <c r="O24" s="53"/>
    </row>
    <row r="25" spans="2:15" ht="20.25" customHeight="1" thickBot="1" x14ac:dyDescent="0.3">
      <c r="B25" s="8" t="s">
        <v>2</v>
      </c>
      <c r="C25" s="14"/>
      <c r="D25" s="14"/>
      <c r="E25" s="21">
        <f>E11+E12</f>
        <v>9.64</v>
      </c>
      <c r="F25" s="46"/>
      <c r="G25" s="35" t="s">
        <v>2</v>
      </c>
      <c r="H25" s="38"/>
      <c r="I25" s="38"/>
      <c r="J25" s="44">
        <f>J11</f>
        <v>9.64</v>
      </c>
      <c r="K25" s="66"/>
      <c r="L25" s="53"/>
      <c r="M25" s="53"/>
      <c r="N25" s="53"/>
      <c r="O25" s="53"/>
    </row>
    <row r="26" spans="2:15" ht="16.5" thickBot="1" x14ac:dyDescent="0.3">
      <c r="C26" s="12"/>
      <c r="D26" s="12"/>
      <c r="E26" s="12"/>
      <c r="G26" s="39"/>
      <c r="H26" s="38"/>
      <c r="I26" s="38"/>
      <c r="J26" s="38"/>
      <c r="K26" s="66"/>
      <c r="L26" s="53"/>
      <c r="M26" s="53"/>
      <c r="N26" s="53"/>
      <c r="O26" s="53"/>
    </row>
    <row r="27" spans="2:15" ht="16.5" thickBot="1" x14ac:dyDescent="0.3">
      <c r="B27" s="4" t="s">
        <v>3</v>
      </c>
      <c r="C27" s="13"/>
      <c r="D27" s="14"/>
      <c r="E27" s="15">
        <v>1.74</v>
      </c>
      <c r="G27" s="35" t="s">
        <v>3</v>
      </c>
      <c r="H27" s="38"/>
      <c r="I27" s="38"/>
      <c r="J27" s="38">
        <v>1.74</v>
      </c>
      <c r="K27" s="66"/>
      <c r="L27" s="53"/>
      <c r="M27" s="53"/>
      <c r="N27" s="53"/>
      <c r="O27" s="53"/>
    </row>
    <row r="28" spans="2:15" ht="16.5" thickBot="1" x14ac:dyDescent="0.3">
      <c r="B28" s="5" t="s">
        <v>4</v>
      </c>
      <c r="C28" s="13"/>
      <c r="D28" s="14"/>
      <c r="E28" s="21">
        <f>E25</f>
        <v>9.64</v>
      </c>
      <c r="G28" s="39" t="s">
        <v>4</v>
      </c>
      <c r="H28" s="38"/>
      <c r="I28" s="38"/>
      <c r="J28" s="44">
        <f>J25</f>
        <v>9.64</v>
      </c>
      <c r="K28" s="66"/>
      <c r="L28" s="53"/>
      <c r="M28" s="53"/>
      <c r="N28" s="53"/>
      <c r="O28" s="53"/>
    </row>
    <row r="29" spans="2:15" ht="16.5" thickBot="1" x14ac:dyDescent="0.3">
      <c r="B29" s="6" t="s">
        <v>5</v>
      </c>
      <c r="C29" s="13"/>
      <c r="D29" s="14"/>
      <c r="E29" s="21">
        <f>E27+E28</f>
        <v>11.38</v>
      </c>
      <c r="G29" s="35" t="s">
        <v>5</v>
      </c>
      <c r="H29" s="38"/>
      <c r="I29" s="38"/>
      <c r="J29" s="44">
        <f>J27+J28</f>
        <v>11.38</v>
      </c>
      <c r="K29" s="66"/>
      <c r="L29" s="53"/>
      <c r="M29" s="53"/>
      <c r="N29" s="53"/>
      <c r="O29" s="53"/>
    </row>
    <row r="30" spans="2:15" ht="16.5" thickBot="1" x14ac:dyDescent="0.3">
      <c r="B30" s="7" t="s">
        <v>6</v>
      </c>
      <c r="C30" s="13"/>
      <c r="D30" s="14"/>
      <c r="E30" s="31">
        <f>(E25+1.74)*8/100</f>
        <v>0.9104000000000001</v>
      </c>
      <c r="G30" s="39" t="s">
        <v>6</v>
      </c>
      <c r="H30" s="38"/>
      <c r="I30" s="38"/>
      <c r="J30" s="36">
        <f>(J25+1.74)*8/100</f>
        <v>0.9104000000000001</v>
      </c>
      <c r="K30" s="66"/>
      <c r="L30" s="53"/>
      <c r="M30" s="53"/>
      <c r="N30" s="53"/>
      <c r="O30" s="53"/>
    </row>
    <row r="31" spans="2:15" ht="10.5" customHeight="1" x14ac:dyDescent="0.25">
      <c r="B31" s="32"/>
      <c r="C31" s="33"/>
      <c r="D31" s="33"/>
      <c r="E31" s="19"/>
      <c r="F31" s="34"/>
      <c r="G31" s="39"/>
      <c r="H31" s="38"/>
      <c r="I31" s="38"/>
      <c r="J31" s="36"/>
      <c r="K31" s="66"/>
    </row>
    <row r="32" spans="2:15" ht="9.75" customHeight="1" thickBot="1" x14ac:dyDescent="0.3">
      <c r="B32" s="3"/>
      <c r="E32" s="1"/>
      <c r="G32" s="35"/>
      <c r="H32" s="39"/>
      <c r="I32" s="39"/>
      <c r="J32" s="50"/>
      <c r="K32" s="66"/>
    </row>
    <row r="33" spans="2:11" ht="19.5" thickBot="1" x14ac:dyDescent="0.35">
      <c r="B33" s="22" t="s">
        <v>7</v>
      </c>
      <c r="C33" s="9"/>
      <c r="D33" s="10"/>
      <c r="E33" s="16">
        <f>E29+E30</f>
        <v>12.290400000000002</v>
      </c>
      <c r="G33" s="39" t="s">
        <v>7</v>
      </c>
      <c r="H33" s="39"/>
      <c r="I33" s="39"/>
      <c r="J33" s="45">
        <f>J29+J30</f>
        <v>12.290400000000002</v>
      </c>
      <c r="K33" s="66"/>
    </row>
    <row r="35" spans="2:11" ht="12" customHeight="1" thickBot="1" x14ac:dyDescent="0.3"/>
    <row r="36" spans="2:11" ht="38.25" thickBot="1" x14ac:dyDescent="0.35">
      <c r="B36" s="11" t="s">
        <v>16</v>
      </c>
      <c r="C36" s="17">
        <f>((E33-J33)/J33)</f>
        <v>0</v>
      </c>
    </row>
  </sheetData>
  <sheetProtection algorithmName="SHA-512" hashValue="X+LZPTw1hfZbakBpyGCKg3Ls08Ab8o1erUra1bGa9uDxWKzvExvxinYCtGPYjAllsKFa3JYymGpKUNFP0n4Rnw==" saltValue="XLGb0g1pFh9ThUulhKCBbQ==" spinCount="100000" sheet="1" formatCells="0" formatColumns="0" formatRows="0" deleteColumns="0" deleteRows="0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Bekim</dc:creator>
  <cp:lastModifiedBy>Bekim</cp:lastModifiedBy>
  <cp:lastPrinted>2022-01-28T15:45:38Z</cp:lastPrinted>
  <dcterms:created xsi:type="dcterms:W3CDTF">2015-06-05T18:17:20Z</dcterms:created>
  <dcterms:modified xsi:type="dcterms:W3CDTF">2022-01-29T10:47:00Z</dcterms:modified>
</cp:coreProperties>
</file>